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storal Life\Beacons of Light Project\Data\Families of Parishes\v5\Family Data Packets\C1\"/>
    </mc:Choice>
  </mc:AlternateContent>
  <xr:revisionPtr revIDLastSave="0" documentId="8_{A213B853-FF48-4E89-AB19-533B2286CFC3}" xr6:coauthVersionLast="46" xr6:coauthVersionMax="46" xr10:uidLastSave="{00000000-0000-0000-0000-000000000000}"/>
  <bookViews>
    <workbookView xWindow="-108" yWindow="-108" windowWidth="23256" windowHeight="12576" xr2:uid="{335437A0-7ACE-4167-B7E5-6777D118FA10}"/>
  </bookViews>
  <sheets>
    <sheet name="C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INDEX_SHEET___ASAP_Utilities">'[1]Index sheet'!#REF!</definedName>
    <definedName name="AdminExp">#REF!</definedName>
    <definedName name="AlphabeticalSort">#REF!</definedName>
    <definedName name="AssessmentExp">#REF!</definedName>
    <definedName name="By_2010_Deficit">#REF!</definedName>
    <definedName name="CIP">'[3]Parish - Historical'!$D$3</definedName>
    <definedName name="CIP_2">OFFSET([4]CIPInput!$B$3,0,0,COUNTA([4]CIPInput!$B$1:$B$65536),1)</definedName>
    <definedName name="CIP_Year">OFFSET([5]CIPInput!$B$3,0,0,COUNTA([5]CIPInput!$B:$B),1)</definedName>
    <definedName name="Contributions">#REF!</definedName>
    <definedName name="Current_Year">'[5]Parish - Historical'!$C$3</definedName>
    <definedName name="_xlnm.Database">OFFSET([5]CIPInput!$B$3,0,0,COUNTA([5]CIPInput!$B:$B),12)</definedName>
    <definedName name="FacilityExp">#REF!</definedName>
    <definedName name="FrassatiRev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t">#REF!</definedName>
    <definedName name="NetBins">#REF!</definedName>
    <definedName name="OtherRev">#REF!</definedName>
    <definedName name="SalariesBenefits">#REF!</definedName>
    <definedName name="Schools">[6]Schools!$H$2:$H$78</definedName>
    <definedName name="SchoolSupportExp">#REF!</definedName>
    <definedName name="Sources">[5]Summary!$B$9:$J$9</definedName>
    <definedName name="Summary_Years">[5]Summary!$B$9:$B$21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Q4" i="1"/>
  <c r="P4" i="1"/>
  <c r="Q2" i="1"/>
  <c r="P2" i="1"/>
  <c r="F1" i="1"/>
  <c r="G1" i="1" s="1"/>
  <c r="H1" i="1" s="1"/>
  <c r="I1" i="1" s="1"/>
  <c r="J1" i="1" s="1"/>
  <c r="K1" i="1" s="1"/>
  <c r="L1" i="1" s="1"/>
  <c r="M1" i="1" s="1"/>
  <c r="N1" i="1" s="1"/>
  <c r="O1" i="1" s="1"/>
</calcChain>
</file>

<file path=xl/sharedStrings.xml><?xml version="1.0" encoding="utf-8"?>
<sst xmlns="http://schemas.openxmlformats.org/spreadsheetml/2006/main" count="19" uniqueCount="13">
  <si>
    <t>Family</t>
  </si>
  <si>
    <t>Old Deanery</t>
  </si>
  <si>
    <t>Parish</t>
  </si>
  <si>
    <t>Seating
Capacity</t>
  </si>
  <si>
    <t>Annual Change</t>
  </si>
  <si>
    <t>% Change</t>
  </si>
  <si>
    <t>C1</t>
  </si>
  <si>
    <t>Hamilton</t>
  </si>
  <si>
    <t>St. John the Evangelist (New Paris-Eaton)</t>
  </si>
  <si>
    <t>St. Mary &amp; Catholic Campus Ministry (Oxford)</t>
  </si>
  <si>
    <t>No Masses</t>
  </si>
  <si>
    <t>St. Mary (Camden)</t>
  </si>
  <si>
    <t>Visitation of the Blessed Virgin Mary (Eaton)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</si>
</sst>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Open Sans"/>
      <family val="2"/>
    </font>
    <font>
      <sz val="10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ECA43EC6-6429-4DF0-B103-253F9672BD26}"/>
    <cellStyle name="Normal 3" xfId="2" xr:uid="{B2DCFA54-0038-4971-AB67-22D7FD153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artnersEdge\Clients-PartnersEdge\Cheyenne%20Diocese%20-%20WY\Diocesan-Wide%20Project\2-Pastoral%20Vision%20-%20Profile%20Update%20as%20of%208.26.2020\20201022%20Diocese%20of%20Cheyenne%20Pastorate%20Profiles%20Realit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oral%20Life/Beacons%20of%20Light%20Project/Data/Families%20of%20Parishes/v5/Family%20Data%20Packets/Misc/2021%20Mass%20Counts_Organized%20by%20Fami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comspgcfp01\Users\Clients\Archdiocese%20-%20St.%20Paul-Minneapolis\Clients\All%20Saints%20-%20Lakeville\2009-01%20Financial%20Model%20Subscription\20091229%20FINAL%20All%20Saints%20-%20Operation%20Projectio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comspgcfp01\Users\Clients\Archdiocese%20-%20St.%20Paul-Minneapolis\Clients\St.%20Thomas%20the%20Apostle%20-%20Corcoran\2009-1%20Financial%20Model\20091023%20FINAL%20St%20Thomas%20Corcoran%20Projection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comspgcfp01\Users\Clients\Archdiocese%20-%20St.%20Paul-Minneapolis\3rd%20Phase%20Analysis\3rd%20Phase%20Analysis%20for%20Immediate%20Sustainability%20Review%20Schools\St.%20Joseph%20-%20West%20St.%20Paul\20101105%20St.%20Joseph%20-%20West%20St.%20Pau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lients\St.%20Peter%20-%20North%20St.%20Paul\ECE\FY2018\20181207%20St.%20Peter,%20North%20St.%20Paul%20-%20FY2018%20ASR%20Financia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A (2)"/>
      <sheetName val="Sheet1"/>
      <sheetName val="Pastorates"/>
      <sheetName val="Reality2020Score"/>
      <sheetName val="Demographics Reality 2020"/>
      <sheetName val="Sacs"/>
      <sheetName val="Mass"/>
      <sheetName val="Pastorate Index Reality"/>
      <sheetName val="1-2020"/>
      <sheetName val="2-2020"/>
      <sheetName val="3-2020"/>
      <sheetName val="4-2020"/>
      <sheetName val="5-2020"/>
      <sheetName val="6-2020"/>
      <sheetName val="7-2020"/>
      <sheetName val="8-2020"/>
      <sheetName val="9-2020"/>
      <sheetName val="10-2020"/>
      <sheetName val="11-2020"/>
      <sheetName val="12-2020"/>
      <sheetName val="13-2020"/>
      <sheetName val="14-2020"/>
      <sheetName val="15-2020"/>
      <sheetName val="16-2020"/>
      <sheetName val="17-2020"/>
      <sheetName val="18-2020"/>
      <sheetName val="19-2020"/>
      <sheetName val="20-2020"/>
      <sheetName val="21-2020"/>
      <sheetName val="22-2020"/>
      <sheetName val="23-2020"/>
      <sheetName val="24-2020"/>
      <sheetName val="25-2020 "/>
      <sheetName val="26-2020"/>
      <sheetName val=" 27-2020"/>
      <sheetName val="28-2020"/>
      <sheetName val="29-2020"/>
      <sheetName val="30-2020"/>
      <sheetName val="31-2020"/>
      <sheetName val="32-2020"/>
      <sheetName val="33-2020 "/>
      <sheetName val="Template 2020"/>
      <sheetName val="TEMPLATE-SOA"/>
      <sheetName val="Capacity"/>
      <sheetName val="BS"/>
      <sheetName val="Pastors"/>
      <sheetName val="Parish Mission List Per Dorene"/>
      <sheetName val="Parish-Mission List"/>
      <sheetName val="SOA Data Original"/>
      <sheetName val="BS Data Original"/>
      <sheetName val="Current Reality Data"/>
      <sheetName val="Notes"/>
      <sheetName val="SOA"/>
      <sheetName val="Index shee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2.28.2020 Load Scor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Mass Counts"/>
      <sheetName val="C1"/>
      <sheetName val="C2"/>
      <sheetName val="C3"/>
      <sheetName val="C4"/>
      <sheetName val="C5"/>
      <sheetName val="C6"/>
      <sheetName val="C7"/>
      <sheetName val="NE1"/>
      <sheetName val="NE2"/>
      <sheetName val="NE3"/>
      <sheetName val="NE4"/>
      <sheetName val="NE5"/>
      <sheetName val="NE6"/>
      <sheetName val="NE7"/>
      <sheetName val="NE8"/>
      <sheetName val="NE9"/>
      <sheetName val="NE10"/>
      <sheetName val="NE11"/>
      <sheetName val="NW1"/>
      <sheetName val="NW2"/>
      <sheetName val="NW3"/>
      <sheetName val="NW4"/>
      <sheetName val="NW5"/>
      <sheetName val="NW6"/>
      <sheetName val="NW7"/>
      <sheetName val="NW8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E1"/>
      <sheetName val="SE2"/>
      <sheetName val="SE3"/>
      <sheetName val="SE4"/>
      <sheetName val="SE5"/>
      <sheetName val="SE6"/>
      <sheetName val="SE7"/>
      <sheetName val="SW1"/>
      <sheetName val="SW2"/>
      <sheetName val="SW3"/>
      <sheetName val="SW4"/>
      <sheetName val="SW5"/>
      <sheetName val="SW6"/>
      <sheetName val="SW7"/>
      <sheetName val="SW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Combined Summary"/>
      <sheetName val="Financial Health Indicators"/>
      <sheetName val="Graph - Select Categories"/>
      <sheetName val="Parish - Historical"/>
      <sheetName val="Parish - Projections"/>
      <sheetName val="$2M TE"/>
      <sheetName val="$2M TE Summary"/>
      <sheetName val="$4.2M TX"/>
      <sheetName val="$4.2M TX Summary"/>
      <sheetName val="Adjustments to Ministry"/>
      <sheetName val="Parish - Assumptions"/>
      <sheetName val="School - Historical"/>
      <sheetName val="School - Assumptions"/>
      <sheetName val="School - Projections"/>
      <sheetName val="Enrollment - Tuition"/>
      <sheetName val="CIP"/>
      <sheetName val="CIPInput"/>
      <sheetName val="Summary"/>
      <sheetName val="Summary Existing Debt"/>
      <sheetName val="Begin Existing Debt"/>
      <sheetName val="Debt1"/>
      <sheetName val="Debt2"/>
      <sheetName val="Debt3"/>
      <sheetName val="End Existing Debt"/>
      <sheetName val="Summary New Debt"/>
      <sheetName val="Begin OR New Debt"/>
      <sheetName val="End OR New Debt"/>
      <sheetName val="New Debt"/>
      <sheetName val="Graph - Parish Operations"/>
      <sheetName val="Graph - Parish Comparison"/>
      <sheetName val="Graph - School Operations"/>
      <sheetName val="Graph - School Comparison"/>
      <sheetName val="Instructions"/>
      <sheetName val="Parish Information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Template Amort 365-360"/>
      <sheetName val="Template Amort 30-360 "/>
      <sheetName val="Graphs - Rev &amp; Exp by Minist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B3" t="str">
            <v>Year</v>
          </cell>
        </row>
      </sheetData>
      <sheetData sheetId="18">
        <row r="9">
          <cell r="B9" t="str">
            <v>Year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ummary"/>
      <sheetName val="Graph - Total Parish"/>
      <sheetName val="Graph - Revenue Analysis"/>
      <sheetName val="Financial Health Indicators"/>
      <sheetName val="Parish - Historical"/>
      <sheetName val="Parish - Assumptions"/>
      <sheetName val="Parish - Projections"/>
      <sheetName val="Graph - Parish Operations"/>
      <sheetName val="Graph - Parish Comparison"/>
      <sheetName val="Account Numbers"/>
      <sheetName val="Account Numbers "/>
      <sheetName val="Parish Information"/>
      <sheetName val="CIP"/>
      <sheetName val="Debt"/>
      <sheetName val="CIPInput"/>
      <sheetName val="Summary"/>
      <sheetName val="Summary Existing Debt"/>
      <sheetName val="Begin Existing Debt"/>
      <sheetName val="Debt1"/>
      <sheetName val="Debt2"/>
      <sheetName val="End Existing Debt"/>
      <sheetName val="Summary New Debt"/>
      <sheetName val="Begin OR New Debt"/>
      <sheetName val="End OR New Debt"/>
      <sheetName val="New Debt"/>
      <sheetName val="Actual vs Budget Analysis"/>
      <sheetName val="Graph - Per Household Giving"/>
      <sheetName val="Graph - Revenue-Expense Ratio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Template Amort 365-360"/>
      <sheetName val="Template Amort 30-360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>
        <row r="3">
          <cell r="B3" t="str">
            <v>Year</v>
          </cell>
        </row>
        <row r="4">
          <cell r="B4">
            <v>2008</v>
          </cell>
        </row>
        <row r="5">
          <cell r="B5">
            <v>2009</v>
          </cell>
        </row>
        <row r="6">
          <cell r="B6">
            <v>2009</v>
          </cell>
        </row>
        <row r="7">
          <cell r="B7">
            <v>2009</v>
          </cell>
        </row>
        <row r="8">
          <cell r="B8">
            <v>2009</v>
          </cell>
        </row>
        <row r="9">
          <cell r="B9">
            <v>2009</v>
          </cell>
        </row>
        <row r="10">
          <cell r="B10">
            <v>2010</v>
          </cell>
        </row>
        <row r="11">
          <cell r="B11">
            <v>2010</v>
          </cell>
        </row>
        <row r="12">
          <cell r="B12">
            <v>2010</v>
          </cell>
        </row>
        <row r="13">
          <cell r="B13">
            <v>2010</v>
          </cell>
        </row>
        <row r="14">
          <cell r="B14">
            <v>2010</v>
          </cell>
        </row>
        <row r="15">
          <cell r="B15">
            <v>2011</v>
          </cell>
        </row>
        <row r="16">
          <cell r="B16">
            <v>2011</v>
          </cell>
        </row>
        <row r="17">
          <cell r="B17">
            <v>2012</v>
          </cell>
        </row>
        <row r="18">
          <cell r="B18">
            <v>2012</v>
          </cell>
        </row>
        <row r="19">
          <cell r="B19">
            <v>2012</v>
          </cell>
        </row>
        <row r="20">
          <cell r="B20">
            <v>2013</v>
          </cell>
        </row>
        <row r="21">
          <cell r="B21">
            <v>2013</v>
          </cell>
        </row>
        <row r="22">
          <cell r="B22">
            <v>2014</v>
          </cell>
        </row>
        <row r="23">
          <cell r="B23">
            <v>2015</v>
          </cell>
        </row>
        <row r="24">
          <cell r="B24">
            <v>2016</v>
          </cell>
        </row>
        <row r="25">
          <cell r="B25">
            <v>2017</v>
          </cell>
        </row>
        <row r="26">
          <cell r="B26">
            <v>2018</v>
          </cell>
        </row>
      </sheetData>
      <sheetData sheetId="15">
        <row r="9">
          <cell r="B9" t="str">
            <v>Year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Historic Operations Data"/>
      <sheetName val="Financial Scorecard"/>
      <sheetName val="Historic Data 2005-2010"/>
      <sheetName val="Projections Data 2011-2016"/>
      <sheetName val="Parish Summary"/>
      <sheetName val="Confidence"/>
      <sheetName val="Enrollment+Classes"/>
      <sheetName val="Arch Debt"/>
      <sheetName val="Parish - Historical"/>
      <sheetName val="Parish - Projections"/>
      <sheetName val="Anchor Bank Loan"/>
      <sheetName val="Parish - Assumptions"/>
      <sheetName val="School - Historical"/>
      <sheetName val="School - Projections"/>
      <sheetName val="School - Assumptions"/>
      <sheetName val="Enrollment"/>
      <sheetName val="Parish Information"/>
      <sheetName val="Financial Health Indicators"/>
      <sheetName val="Graph - Select Categories"/>
      <sheetName val="Data - Select Categories"/>
      <sheetName val="CIPInput"/>
      <sheetName val="Summary"/>
      <sheetName val="Summary Existing Debt"/>
      <sheetName val="Begin Existing Debt"/>
      <sheetName val="Debt"/>
      <sheetName val="End Existing Debt"/>
      <sheetName val="Summary New Debt"/>
      <sheetName val="Begin OR New Debt"/>
      <sheetName val="End OR New Debt"/>
      <sheetName val="New Debt"/>
      <sheetName val="Graph - Parish Operations"/>
      <sheetName val="Graph - Parish Comparison"/>
      <sheetName val="Graph - School Operations"/>
      <sheetName val="Graph - School Comparison"/>
      <sheetName val="Graph - Combined Operations"/>
      <sheetName val="Instructions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Template Amort 365-360"/>
      <sheetName val="Template Amort 30-360 "/>
      <sheetName val="Graphs - Rev &amp; Exp by Ministry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C3">
            <v>2010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Year</v>
          </cell>
        </row>
        <row r="4">
          <cell r="B4">
            <v>2009</v>
          </cell>
        </row>
        <row r="5">
          <cell r="B5">
            <v>2009</v>
          </cell>
        </row>
        <row r="6">
          <cell r="B6">
            <v>2009</v>
          </cell>
        </row>
        <row r="7">
          <cell r="B7">
            <v>2009</v>
          </cell>
        </row>
        <row r="8">
          <cell r="B8">
            <v>2009</v>
          </cell>
        </row>
        <row r="9">
          <cell r="B9">
            <v>2009</v>
          </cell>
        </row>
        <row r="10">
          <cell r="B10">
            <v>2010</v>
          </cell>
        </row>
        <row r="11">
          <cell r="B11">
            <v>2010</v>
          </cell>
        </row>
        <row r="12">
          <cell r="B12">
            <v>2010</v>
          </cell>
        </row>
        <row r="13">
          <cell r="B13">
            <v>2010</v>
          </cell>
        </row>
        <row r="14">
          <cell r="B14">
            <v>2010</v>
          </cell>
        </row>
        <row r="15">
          <cell r="B15">
            <v>2011</v>
          </cell>
        </row>
        <row r="16">
          <cell r="B16">
            <v>2011</v>
          </cell>
        </row>
        <row r="17">
          <cell r="B17">
            <v>2012</v>
          </cell>
        </row>
        <row r="18">
          <cell r="B18">
            <v>2012</v>
          </cell>
        </row>
        <row r="19">
          <cell r="B19">
            <v>2012</v>
          </cell>
        </row>
        <row r="20">
          <cell r="B20">
            <v>2013</v>
          </cell>
        </row>
        <row r="21">
          <cell r="B21">
            <v>2013</v>
          </cell>
        </row>
        <row r="22">
          <cell r="B22">
            <v>2014</v>
          </cell>
        </row>
        <row r="23">
          <cell r="B23">
            <v>2015</v>
          </cell>
        </row>
        <row r="24">
          <cell r="B24">
            <v>2016</v>
          </cell>
        </row>
        <row r="25">
          <cell r="B25">
            <v>2017</v>
          </cell>
        </row>
        <row r="26">
          <cell r="B26">
            <v>2018</v>
          </cell>
        </row>
      </sheetData>
      <sheetData sheetId="22">
        <row r="9">
          <cell r="B9" t="str">
            <v>Year</v>
          </cell>
          <cell r="C9" t="str">
            <v>Current Cash</v>
          </cell>
          <cell r="D9" t="str">
            <v>Liquidated Savings or Investments</v>
          </cell>
          <cell r="E9" t="str">
            <v>Corpus Endowment Funds</v>
          </cell>
          <cell r="F9" t="str">
            <v>Capital Campaign Collections</v>
          </cell>
          <cell r="G9" t="str">
            <v>Debt Proceeds</v>
          </cell>
          <cell r="H9" t="str">
            <v>Targeted or Restricted Gifts</v>
          </cell>
          <cell r="I9" t="str">
            <v>Other</v>
          </cell>
          <cell r="J9" t="str">
            <v>Total</v>
          </cell>
        </row>
        <row r="10">
          <cell r="B10">
            <v>2010</v>
          </cell>
        </row>
        <row r="11">
          <cell r="B11">
            <v>2011</v>
          </cell>
        </row>
        <row r="12">
          <cell r="B12">
            <v>2012</v>
          </cell>
        </row>
        <row r="13">
          <cell r="B13">
            <v>2013</v>
          </cell>
        </row>
        <row r="14">
          <cell r="B14">
            <v>2014</v>
          </cell>
        </row>
        <row r="15">
          <cell r="B15">
            <v>2015</v>
          </cell>
        </row>
        <row r="16">
          <cell r="B16">
            <v>2016</v>
          </cell>
        </row>
        <row r="17">
          <cell r="B17">
            <v>2017</v>
          </cell>
        </row>
        <row r="18">
          <cell r="B18">
            <v>2018</v>
          </cell>
        </row>
        <row r="19">
          <cell r="B19">
            <v>2019</v>
          </cell>
        </row>
        <row r="20">
          <cell r="B20">
            <v>2020</v>
          </cell>
        </row>
        <row r="21">
          <cell r="B21" t="str">
            <v>Total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R Data"/>
      <sheetName val="602"/>
      <sheetName val="FY2015 Compilation"/>
      <sheetName val="FY2016 Compilation"/>
      <sheetName val="FY2017 Compilation"/>
      <sheetName val="FY2018 Compilation"/>
      <sheetName val="FYE2018 SOA"/>
      <sheetName val="School Trend"/>
      <sheetName val="Schools"/>
      <sheetName val="2018FRL AS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 t="str">
            <v>All Saints Catholic, Lakeville</v>
          </cell>
        </row>
        <row r="3">
          <cell r="H3" t="str">
            <v>Annunciation, Minneapolis</v>
          </cell>
        </row>
        <row r="4">
          <cell r="H4" t="str">
            <v>Ascension, Minneapolis</v>
          </cell>
        </row>
        <row r="5">
          <cell r="H5" t="str">
            <v>Ave Maria Academy, Maple Grove</v>
          </cell>
        </row>
        <row r="6">
          <cell r="H6" t="str">
            <v>Blessed Trinity Catholic, Richfield</v>
          </cell>
        </row>
        <row r="7">
          <cell r="H7" t="str">
            <v>Carondelet Catholic, Minneapolis</v>
          </cell>
        </row>
        <row r="8">
          <cell r="H8" t="str">
            <v>Community of Saints, West St. Paul</v>
          </cell>
        </row>
        <row r="9">
          <cell r="H9" t="str">
            <v>Divine Mercy, Faribault</v>
          </cell>
        </row>
        <row r="10">
          <cell r="H10" t="str">
            <v>Epiphany Catholic School, Coon Rapids</v>
          </cell>
        </row>
        <row r="11">
          <cell r="H11" t="str">
            <v>Faithful Shepherd Catholic School, Eagan</v>
          </cell>
        </row>
        <row r="12">
          <cell r="H12" t="str">
            <v>Frassati Catholic Academy, White Bear Lake</v>
          </cell>
        </row>
        <row r="13">
          <cell r="H13" t="str">
            <v>Good Shepherd, Golden Valley</v>
          </cell>
        </row>
        <row r="14">
          <cell r="H14" t="str">
            <v>Guardian Angels, Chaska</v>
          </cell>
        </row>
        <row r="15">
          <cell r="H15" t="str">
            <v>Highland Catholic, St. Paul</v>
          </cell>
        </row>
        <row r="16">
          <cell r="H16" t="str">
            <v>Holy Cross, Webster</v>
          </cell>
        </row>
        <row r="17">
          <cell r="H17" t="str">
            <v>Holy Family Academy, St. Louis Park</v>
          </cell>
        </row>
        <row r="18">
          <cell r="H18" t="str">
            <v>Holy Name of Jesus, Wayzata</v>
          </cell>
        </row>
        <row r="19">
          <cell r="H19" t="str">
            <v>Holy Spirit, St. Paul</v>
          </cell>
        </row>
        <row r="20">
          <cell r="H20" t="str">
            <v>Holy Trinity, South St. Paul</v>
          </cell>
        </row>
        <row r="21">
          <cell r="H21" t="str">
            <v>Immaculate Conception, Columbia Heights</v>
          </cell>
        </row>
        <row r="22">
          <cell r="H22" t="str">
            <v>Mary Queen of Peace, Rogers</v>
          </cell>
        </row>
        <row r="23">
          <cell r="H23" t="str">
            <v>Maternity of Mary-St. Andrew, St. Paul</v>
          </cell>
        </row>
        <row r="24">
          <cell r="H24" t="str">
            <v>Most Holy Redeemer, Montgomery</v>
          </cell>
        </row>
        <row r="25">
          <cell r="H25" t="str">
            <v>Nativity of Mary, Bloomington</v>
          </cell>
        </row>
        <row r="26">
          <cell r="H26" t="str">
            <v>Nativity of Our Lord, St. Paul</v>
          </cell>
        </row>
        <row r="27">
          <cell r="H27" t="str">
            <v>Notre Dame Academy, Minnetonka</v>
          </cell>
        </row>
        <row r="28">
          <cell r="H28" t="str">
            <v>Our Lady of Grace, Edina</v>
          </cell>
        </row>
        <row r="29">
          <cell r="H29" t="str">
            <v>Our Lady of Peace, Minneapolis</v>
          </cell>
        </row>
        <row r="30">
          <cell r="H30" t="str">
            <v>Our Lady of the Prairie, Belle Plaine</v>
          </cell>
        </row>
        <row r="31">
          <cell r="H31" t="str">
            <v>Our Lady of the Lake, Mound</v>
          </cell>
        </row>
        <row r="32">
          <cell r="H32" t="str">
            <v>Pope John Paul II, Minneapolis</v>
          </cell>
        </row>
        <row r="33">
          <cell r="H33" t="str">
            <v>Presentation of Mary, Maplewood</v>
          </cell>
        </row>
        <row r="34">
          <cell r="H34" t="str">
            <v>Risen Christ Catholic, Minneapolis</v>
          </cell>
        </row>
        <row r="35">
          <cell r="H35" t="str">
            <v>Sacred Heart, Robbinsdale</v>
          </cell>
        </row>
        <row r="36">
          <cell r="H36" t="str">
            <v>Shakopee Area Catholic School, Shakopee</v>
          </cell>
        </row>
        <row r="37">
          <cell r="H37" t="str">
            <v>St. Jude of the Lake, Mahtomedi</v>
          </cell>
        </row>
        <row r="38">
          <cell r="H38" t="str">
            <v>St. Agnes, St Paul</v>
          </cell>
        </row>
        <row r="39">
          <cell r="H39" t="str">
            <v>St. Alphonsus, Brooklyn Center</v>
          </cell>
        </row>
        <row r="40">
          <cell r="H40" t="str">
            <v>St. Ambrose, Woodbury</v>
          </cell>
        </row>
        <row r="41">
          <cell r="H41" t="str">
            <v>St. Anne, LeSueur</v>
          </cell>
        </row>
        <row r="42">
          <cell r="H42" t="str">
            <v>St. Bartholomew, Wayzata</v>
          </cell>
        </row>
        <row r="43">
          <cell r="H43" t="str">
            <v>St. Charles Borromeo, Minneapolis</v>
          </cell>
        </row>
        <row r="44">
          <cell r="H44" t="str">
            <v xml:space="preserve">St. Croix Catholic, Stillwater </v>
          </cell>
        </row>
        <row r="45">
          <cell r="H45" t="str">
            <v>St. Dominic, Northfield</v>
          </cell>
        </row>
        <row r="46">
          <cell r="H46" t="str">
            <v>St. Elizabeth Ann Seton, Hastings</v>
          </cell>
        </row>
        <row r="47">
          <cell r="H47" t="str">
            <v>St. Francis Xavier, Buffalo</v>
          </cell>
        </row>
        <row r="48">
          <cell r="H48" t="str">
            <v>St. Helena, Minneapolis</v>
          </cell>
        </row>
        <row r="49">
          <cell r="H49" t="str">
            <v>St. Hubert, Chanhassen</v>
          </cell>
        </row>
        <row r="50">
          <cell r="H50" t="str">
            <v>St. Jerome, Maplewood</v>
          </cell>
        </row>
        <row r="51">
          <cell r="H51" t="str">
            <v>St. John the Evangelist, Little Canada</v>
          </cell>
        </row>
        <row r="52">
          <cell r="H52" t="str">
            <v>St. John the Baptist, Excelsior</v>
          </cell>
        </row>
        <row r="53">
          <cell r="H53" t="str">
            <v>St. John the Baptist, Jordan</v>
          </cell>
        </row>
        <row r="54">
          <cell r="H54" t="str">
            <v>St. John the Baptist, New Brighton</v>
          </cell>
        </row>
        <row r="55">
          <cell r="H55" t="str">
            <v>St. John the Baptist, Savage</v>
          </cell>
        </row>
        <row r="56">
          <cell r="H56" t="str">
            <v>St. John the Baptist, Vermillion</v>
          </cell>
        </row>
        <row r="57">
          <cell r="H57" t="str">
            <v>St. Joseph School, Rosemount</v>
          </cell>
        </row>
        <row r="58">
          <cell r="H58" t="str">
            <v>St. Joseph, West St. Paul</v>
          </cell>
        </row>
        <row r="59">
          <cell r="H59" t="str">
            <v>St. Joseph, Waconia</v>
          </cell>
        </row>
        <row r="60">
          <cell r="H60" t="str">
            <v>St. Mark, St. Paul</v>
          </cell>
        </row>
        <row r="61">
          <cell r="H61" t="str">
            <v>St. Michael, St. Michael</v>
          </cell>
        </row>
        <row r="62">
          <cell r="H62" t="str">
            <v>St. Michael, Prior Lake</v>
          </cell>
        </row>
        <row r="63">
          <cell r="H63" t="str">
            <v>St. Odilia, Shoreview</v>
          </cell>
        </row>
        <row r="64">
          <cell r="H64" t="str">
            <v>St. Pascal Baylon, St. Paul</v>
          </cell>
        </row>
        <row r="65">
          <cell r="H65" t="str">
            <v>St. Peter Claver, St. Paul</v>
          </cell>
        </row>
        <row r="66">
          <cell r="H66" t="str">
            <v>St. Peter, Delano (St. Maximilian Kolbe)</v>
          </cell>
        </row>
        <row r="67">
          <cell r="H67" t="str">
            <v>St. Peter, Forest Lake</v>
          </cell>
        </row>
        <row r="68">
          <cell r="H68" t="str">
            <v>St. Peter, North St. Paul</v>
          </cell>
        </row>
        <row r="69">
          <cell r="H69" t="str">
            <v>St. Raphael, Crystal</v>
          </cell>
        </row>
        <row r="70">
          <cell r="H70" t="str">
            <v>St. Rose of Lima, Roseville</v>
          </cell>
        </row>
        <row r="71">
          <cell r="H71" t="str">
            <v>St. Stephen, Anoka</v>
          </cell>
        </row>
        <row r="72">
          <cell r="H72" t="str">
            <v>St. Therese, Deephaven</v>
          </cell>
        </row>
        <row r="73">
          <cell r="H73" t="str">
            <v>St. Thomas More, St. Paul</v>
          </cell>
        </row>
        <row r="74">
          <cell r="H74" t="str">
            <v>St. Timothy, Maple Lake</v>
          </cell>
        </row>
        <row r="75">
          <cell r="H75" t="str">
            <v>St. Vincent de Paul, Brooklyn Park</v>
          </cell>
        </row>
        <row r="76">
          <cell r="H76" t="str">
            <v>St. Wenceslaus, New Prague</v>
          </cell>
        </row>
        <row r="77">
          <cell r="H77" t="str">
            <v>Transfiguration, Maplewood</v>
          </cell>
        </row>
        <row r="78">
          <cell r="H78" t="str">
            <v>Way of the Shepherd, Blaine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799D-28D8-4CC4-AFE9-89BEC207C523}">
  <dimension ref="A1:Q5"/>
  <sheetViews>
    <sheetView tabSelected="1" workbookViewId="0">
      <selection activeCell="C16" sqref="C16:C17"/>
    </sheetView>
  </sheetViews>
  <sheetFormatPr defaultRowHeight="14.4" x14ac:dyDescent="0.3"/>
  <cols>
    <col min="2" max="2" width="10.88671875" bestFit="1" customWidth="1"/>
    <col min="3" max="3" width="40.6640625" bestFit="1" customWidth="1"/>
  </cols>
  <sheetData>
    <row r="1" spans="1:17" ht="45" x14ac:dyDescent="0.35">
      <c r="A1" s="1" t="s">
        <v>0</v>
      </c>
      <c r="B1" s="1" t="s">
        <v>1</v>
      </c>
      <c r="C1" s="2" t="s">
        <v>2</v>
      </c>
      <c r="D1" s="3" t="s">
        <v>3</v>
      </c>
      <c r="E1" s="4">
        <v>2011</v>
      </c>
      <c r="F1" s="4">
        <f>E1+1</f>
        <v>2012</v>
      </c>
      <c r="G1" s="4">
        <f t="shared" ref="G1:O1" si="0">F1+1</f>
        <v>2013</v>
      </c>
      <c r="H1" s="4">
        <f t="shared" si="0"/>
        <v>2014</v>
      </c>
      <c r="I1" s="4">
        <f t="shared" si="0"/>
        <v>2015</v>
      </c>
      <c r="J1" s="4">
        <f t="shared" si="0"/>
        <v>2016</v>
      </c>
      <c r="K1" s="4">
        <f t="shared" si="0"/>
        <v>2017</v>
      </c>
      <c r="L1" s="4">
        <f t="shared" si="0"/>
        <v>2018</v>
      </c>
      <c r="M1" s="4">
        <f t="shared" si="0"/>
        <v>2019</v>
      </c>
      <c r="N1" s="4">
        <f t="shared" si="0"/>
        <v>2020</v>
      </c>
      <c r="O1" s="4">
        <f t="shared" si="0"/>
        <v>2021</v>
      </c>
      <c r="P1" s="5" t="s">
        <v>4</v>
      </c>
      <c r="Q1" s="5" t="s">
        <v>5</v>
      </c>
    </row>
    <row r="2" spans="1:17" ht="15" x14ac:dyDescent="0.35">
      <c r="A2" s="6" t="s">
        <v>6</v>
      </c>
      <c r="B2" s="7" t="s">
        <v>7</v>
      </c>
      <c r="C2" s="8" t="s">
        <v>8</v>
      </c>
      <c r="D2" s="9">
        <v>130</v>
      </c>
      <c r="E2" s="10">
        <v>153</v>
      </c>
      <c r="F2" s="10">
        <v>164</v>
      </c>
      <c r="G2" s="10">
        <v>193</v>
      </c>
      <c r="H2" s="10">
        <v>176</v>
      </c>
      <c r="I2" s="10">
        <v>180</v>
      </c>
      <c r="J2" s="10">
        <v>161</v>
      </c>
      <c r="K2" s="10">
        <v>147</v>
      </c>
      <c r="L2" s="10">
        <v>165</v>
      </c>
      <c r="M2" s="10">
        <v>161</v>
      </c>
      <c r="N2" s="10">
        <v>152</v>
      </c>
      <c r="O2" s="10">
        <v>72</v>
      </c>
      <c r="P2" s="11">
        <f>O2-N2</f>
        <v>-80</v>
      </c>
      <c r="Q2" s="12">
        <f>IFERROR(SUM(O2-N2)/N2,"")</f>
        <v>-0.52631578947368418</v>
      </c>
    </row>
    <row r="3" spans="1:17" ht="15" x14ac:dyDescent="0.35">
      <c r="A3" s="6" t="s">
        <v>6</v>
      </c>
      <c r="B3" s="7" t="s">
        <v>7</v>
      </c>
      <c r="C3" s="8" t="s">
        <v>9</v>
      </c>
      <c r="D3" s="9">
        <v>300</v>
      </c>
      <c r="E3" s="10">
        <v>1057</v>
      </c>
      <c r="F3" s="10">
        <v>1024</v>
      </c>
      <c r="G3" s="10">
        <v>1082</v>
      </c>
      <c r="H3" s="10">
        <v>1139</v>
      </c>
      <c r="I3" s="10">
        <v>1050</v>
      </c>
      <c r="J3" s="10">
        <v>1047</v>
      </c>
      <c r="K3" s="10">
        <v>954</v>
      </c>
      <c r="L3" s="10">
        <v>870</v>
      </c>
      <c r="M3" s="10">
        <v>873</v>
      </c>
      <c r="N3" s="10" t="s">
        <v>10</v>
      </c>
      <c r="O3" s="10">
        <v>356</v>
      </c>
      <c r="P3" s="11">
        <v>356</v>
      </c>
      <c r="Q3" s="12">
        <v>1</v>
      </c>
    </row>
    <row r="4" spans="1:17" ht="15" x14ac:dyDescent="0.35">
      <c r="A4" s="6" t="s">
        <v>6</v>
      </c>
      <c r="B4" s="7" t="s">
        <v>7</v>
      </c>
      <c r="C4" s="8" t="s">
        <v>11</v>
      </c>
      <c r="D4" s="9">
        <v>200</v>
      </c>
      <c r="E4" s="10">
        <v>102</v>
      </c>
      <c r="F4" s="10">
        <v>111</v>
      </c>
      <c r="G4" s="10">
        <v>111</v>
      </c>
      <c r="H4" s="10">
        <v>116</v>
      </c>
      <c r="I4" s="10">
        <v>115</v>
      </c>
      <c r="J4" s="10">
        <v>108</v>
      </c>
      <c r="K4" s="10">
        <v>109</v>
      </c>
      <c r="L4" s="10">
        <v>91</v>
      </c>
      <c r="M4" s="10">
        <v>115</v>
      </c>
      <c r="N4" s="10">
        <v>69</v>
      </c>
      <c r="O4" s="10">
        <v>80</v>
      </c>
      <c r="P4" s="11">
        <f t="shared" ref="P4:P5" si="1">O4-N4</f>
        <v>11</v>
      </c>
      <c r="Q4" s="12">
        <f>IFERROR(SUM(O4-N4)/N4,"")</f>
        <v>0.15942028985507245</v>
      </c>
    </row>
    <row r="5" spans="1:17" ht="15" x14ac:dyDescent="0.35">
      <c r="A5" s="6" t="s">
        <v>6</v>
      </c>
      <c r="B5" s="7" t="s">
        <v>7</v>
      </c>
      <c r="C5" s="8" t="s">
        <v>12</v>
      </c>
      <c r="D5" s="9">
        <v>240</v>
      </c>
      <c r="E5" s="10">
        <v>388</v>
      </c>
      <c r="F5" s="10">
        <v>345</v>
      </c>
      <c r="G5" s="10">
        <v>340</v>
      </c>
      <c r="H5" s="10">
        <v>262</v>
      </c>
      <c r="I5" s="10">
        <v>263</v>
      </c>
      <c r="J5" s="10">
        <v>248</v>
      </c>
      <c r="K5" s="10">
        <v>221</v>
      </c>
      <c r="L5" s="10">
        <v>225</v>
      </c>
      <c r="M5" s="10">
        <v>221</v>
      </c>
      <c r="N5" s="10">
        <v>0</v>
      </c>
      <c r="O5" s="10">
        <v>192</v>
      </c>
      <c r="P5" s="11">
        <f t="shared" si="1"/>
        <v>192</v>
      </c>
      <c r="Q5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Rob</dc:creator>
  <cp:lastModifiedBy>Brock, Rob</cp:lastModifiedBy>
  <dcterms:created xsi:type="dcterms:W3CDTF">2022-01-10T13:58:42Z</dcterms:created>
  <dcterms:modified xsi:type="dcterms:W3CDTF">2022-01-10T13:59:28Z</dcterms:modified>
</cp:coreProperties>
</file>